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man\Documents\"/>
    </mc:Choice>
  </mc:AlternateContent>
  <xr:revisionPtr revIDLastSave="0" documentId="8_{23B6DFDB-548E-4345-9FF7-EF71906552B4}" xr6:coauthVersionLast="36" xr6:coauthVersionMax="36" xr10:uidLastSave="{00000000-0000-0000-0000-000000000000}"/>
  <workbookProtection workbookPassword="C6BA" lockStructure="1"/>
  <bookViews>
    <workbookView xWindow="0" yWindow="0" windowWidth="23040" windowHeight="9060" xr2:uid="{00000000-000D-0000-FFFF-FFFF00000000}"/>
  </bookViews>
  <sheets>
    <sheet name="Voucher" sheetId="1" r:id="rId1"/>
  </sheets>
  <calcPr calcId="191029" concurrentCalc="0"/>
</workbook>
</file>

<file path=xl/calcChain.xml><?xml version="1.0" encoding="utf-8"?>
<calcChain xmlns="http://schemas.openxmlformats.org/spreadsheetml/2006/main">
  <c r="J19" i="1" l="1"/>
  <c r="J21" i="1"/>
  <c r="B45" i="1"/>
  <c r="C63" i="1"/>
  <c r="C61" i="1"/>
  <c r="C59" i="1"/>
  <c r="D59" i="1"/>
  <c r="C58" i="1"/>
  <c r="D58" i="1"/>
  <c r="D60" i="1"/>
  <c r="J37" i="1"/>
  <c r="J35" i="1"/>
  <c r="J27" i="1"/>
  <c r="H63" i="1"/>
  <c r="H62" i="1"/>
  <c r="H60" i="1"/>
  <c r="D63" i="1"/>
  <c r="H61" i="1"/>
  <c r="D61" i="1"/>
  <c r="D62" i="1"/>
  <c r="D64" i="1"/>
  <c r="J24" i="1"/>
  <c r="J40" i="1"/>
</calcChain>
</file>

<file path=xl/sharedStrings.xml><?xml version="1.0" encoding="utf-8"?>
<sst xmlns="http://schemas.openxmlformats.org/spreadsheetml/2006/main" count="128" uniqueCount="113">
  <si>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</si>
  <si>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</si>
  <si>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</si>
  <si>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</si>
  <si>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</si>
  <si>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</si>
  <si>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</si>
  <si>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</si>
  <si>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</si>
  <si>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</si>
  <si>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</si>
  <si>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</si>
  <si>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</si>
  <si>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</si>
  <si>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</si>
  <si>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</si>
  <si>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</si>
  <si>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</si>
  <si>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</si>
  <si>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</si>
  <si>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</si>
  <si>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</si>
  <si>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</si>
  <si>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</si>
  <si>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</si>
  <si>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</si>
  <si>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</si>
  <si>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</si>
  <si>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</si>
  <si>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</si>
  <si>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</si>
  <si>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</si>
  <si>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</si>
  <si>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</si>
  <si>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</si>
  <si>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</si>
  <si>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</si>
  <si>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</si>
  <si>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</si>
  <si>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</si>
  <si>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</si>
  <si>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</si>
  <si>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</si>
  <si>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</si>
  <si>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</si>
  <si>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</si>
  <si>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</si>
  <si>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</si>
  <si>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</si>
  <si>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</si>
  <si>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</si>
  <si>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</si>
  <si>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</si>
  <si>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</si>
  <si>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</si>
  <si>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</si>
  <si>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</si>
  <si>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</si>
  <si>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</si>
  <si>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</si>
  <si>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</si>
  <si>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</si>
  <si>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</si>
  <si>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</si>
  <si>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</si>
  <si>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</si>
  <si>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</si>
  <si>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</si>
  <si>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</si>
  <si>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</si>
  <si>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</si>
  <si>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</si>
  <si>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</si>
  <si>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</si>
  <si>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</si>
  <si>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</si>
  <si>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</si>
  <si>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</si>
  <si>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</si>
  <si>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</si>
  <si>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</si>
  <si>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</si>
  <si>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</si>
  <si>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</si>
  <si>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</si>
  <si>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</si>
  <si>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</si>
  <si>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</si>
  <si>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</si>
  <si>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</si>
  <si>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</si>
  <si>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</si>
  <si>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</si>
  <si>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</si>
  <si>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</si>
  <si>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</si>
  <si>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</si>
  <si>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By signing, Account Sponsor certifies that funds are available to cover expenses.</t>
  </si>
  <si>
    <t>If the traveler is the account sponsor, the supervisor's signature is required.</t>
  </si>
  <si>
    <t>Total Claim Amount (cannot exceed total approved on Out-of-State Travel Preapproval Request)</t>
  </si>
  <si>
    <t>Trip Total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</si>
  <si>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</si>
  <si>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</si>
  <si>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</si>
  <si>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Department</t>
  </si>
  <si>
    <t>Banner ID</t>
  </si>
  <si>
    <t>Fund</t>
  </si>
  <si>
    <t>Org</t>
  </si>
  <si>
    <t>Program</t>
  </si>
  <si>
    <t xml:space="preserve">REVISED </t>
  </si>
  <si>
    <t xml:space="preserve"> Yes</t>
  </si>
  <si>
    <t xml:space="preserve">  No</t>
  </si>
  <si>
    <t>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</si>
</sst>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0" fontId="11" fillId="0" borderId="0" xfId="2" applyFont="1" applyFill="1" applyBorder="1" applyAlignment="1" applyProtection="1">
      <alignment horizontal="center" wrapText="1"/>
    </xf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3" borderId="0" xfId="0" applyFont="1" applyFill="1" applyBorder="1"/>
    <xf numFmtId="0" fontId="1" fillId="3" borderId="0" xfId="0" applyFont="1" applyFill="1"/>
    <xf numFmtId="0" fontId="14" fillId="3" borderId="10" xfId="0" applyFont="1" applyFill="1" applyBorder="1"/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left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1" fontId="1" fillId="3" borderId="2" xfId="0" quotePrefix="1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0" xfId="0" applyFont="1" applyFill="1" applyProtection="1"/>
    <xf numFmtId="164" fontId="1" fillId="3" borderId="4" xfId="0" applyNumberFormat="1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2" xfId="0" applyFont="1" applyFill="1" applyBorder="1" applyProtection="1">
      <protection locked="0"/>
    </xf>
    <xf numFmtId="14" fontId="5" fillId="3" borderId="2" xfId="0" applyNumberFormat="1" applyFont="1" applyFill="1" applyBorder="1" applyProtection="1">
      <protection locked="0"/>
    </xf>
    <xf numFmtId="166" fontId="1" fillId="3" borderId="2" xfId="0" applyNumberFormat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right"/>
      <protection locked="0"/>
    </xf>
    <xf numFmtId="165" fontId="1" fillId="3" borderId="2" xfId="0" applyNumberFormat="1" applyFont="1" applyFill="1" applyBorder="1" applyAlignment="1" applyProtection="1">
      <alignment horizontal="right"/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8" fillId="0" borderId="25" xfId="0" applyFont="1" applyBorder="1"/>
    <xf numFmtId="44" fontId="18" fillId="0" borderId="26" xfId="5" applyFont="1" applyBorder="1"/>
    <xf numFmtId="39" fontId="4" fillId="2" borderId="2" xfId="5" applyNumberFormat="1" applyFont="1" applyFill="1" applyBorder="1"/>
    <xf numFmtId="49" fontId="9" fillId="0" borderId="0" xfId="0" applyNumberFormat="1" applyFont="1" applyFill="1" applyProtection="1"/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49" fontId="1" fillId="4" borderId="0" xfId="0" applyNumberFormat="1" applyFont="1" applyFill="1" applyBorder="1" applyAlignment="1" applyProtection="1">
      <alignment horizontal="left"/>
      <protection locked="0"/>
    </xf>
    <xf numFmtId="49" fontId="1" fillId="3" borderId="2" xfId="0" quotePrefix="1" applyNumberFormat="1" applyFont="1" applyFill="1" applyBorder="1" applyAlignment="1" applyProtection="1">
      <alignment horizontal="left"/>
      <protection locked="0"/>
    </xf>
    <xf numFmtId="0" fontId="1" fillId="3" borderId="2" xfId="0" applyFont="1" applyFill="1" applyBorder="1" applyProtection="1">
      <protection locked="0"/>
    </xf>
    <xf numFmtId="14" fontId="1" fillId="0" borderId="0" xfId="0" applyNumberFormat="1" applyFont="1" applyAlignment="1"/>
    <xf numFmtId="0" fontId="6" fillId="0" borderId="0" xfId="1" applyAlignment="1" applyProtection="1">
      <alignment vertical="center"/>
    </xf>
    <xf numFmtId="0" fontId="6" fillId="0" borderId="0" xfId="1" applyBorder="1" applyAlignment="1" applyProtection="1">
      <alignment vertical="center"/>
    </xf>
    <xf numFmtId="0" fontId="4" fillId="0" borderId="2" xfId="0" applyFont="1" applyBorder="1" applyAlignment="1"/>
    <xf numFmtId="0" fontId="1" fillId="3" borderId="2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4" fillId="0" borderId="0" xfId="0" applyFont="1" applyAlignment="1">
      <alignment horizontal="righ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9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6">
    <cellStyle name="Comma 2" xfId="3" xr:uid="{00000000-0005-0000-0000-000000000000}"/>
    <cellStyle name="Currency" xfId="5" builtinId="4"/>
    <cellStyle name="Currency 2" xfId="4" xr:uid="{00000000-0005-0000-0000-000002000000}"/>
    <cellStyle name="Hyperlink" xfId="1" builtinId="8"/>
    <cellStyle name="Normal" xfId="0" builtinId="0"/>
    <cellStyle name="Normal 2" xfId="2" xr:uid="{00000000-0005-0000-0000-000005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274320</xdr:colOff>
          <xdr:row>6</xdr:row>
          <xdr:rowOff>137160</xdr:rowOff>
        </xdr:from>
        <xdr:to>
          <xdr:col>9</xdr:col>
          <xdr:colOff>518160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297180</xdr:colOff>
          <xdr:row>6</xdr:row>
          <xdr:rowOff>137160</xdr:rowOff>
        </xdr:from>
        <xdr:to>
          <xdr:col>8</xdr:col>
          <xdr:colOff>541020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274320</xdr:colOff>
          <xdr:row>16</xdr:row>
          <xdr:rowOff>137160</xdr:rowOff>
        </xdr:from>
        <xdr:to>
          <xdr:col>4</xdr:col>
          <xdr:colOff>518160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16</xdr:row>
          <xdr:rowOff>137160</xdr:rowOff>
        </xdr:from>
        <xdr:to>
          <xdr:col>3</xdr:col>
          <xdr:colOff>541020</xdr:colOff>
          <xdr:row>18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137160</xdr:rowOff>
        </xdr:from>
        <xdr:to>
          <xdr:col>1</xdr:col>
          <xdr:colOff>251460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28</xdr:row>
          <xdr:rowOff>137160</xdr:rowOff>
        </xdr:from>
        <xdr:to>
          <xdr:col>3</xdr:col>
          <xdr:colOff>83820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213360</xdr:colOff>
          <xdr:row>28</xdr:row>
          <xdr:rowOff>137160</xdr:rowOff>
        </xdr:from>
        <xdr:to>
          <xdr:col>6</xdr:col>
          <xdr:colOff>441960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137160</xdr:rowOff>
        </xdr:from>
        <xdr:to>
          <xdr:col>1</xdr:col>
          <xdr:colOff>251460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35</xdr:row>
          <xdr:rowOff>137160</xdr:rowOff>
        </xdr:from>
        <xdr:to>
          <xdr:col>3</xdr:col>
          <xdr:colOff>83820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213360</xdr:colOff>
          <xdr:row>35</xdr:row>
          <xdr:rowOff>137160</xdr:rowOff>
        </xdr:from>
        <xdr:to>
          <xdr:col>6</xdr:col>
          <xdr:colOff>441960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137160</xdr:rowOff>
        </xdr:from>
        <xdr:to>
          <xdr:col>1</xdr:col>
          <xdr:colOff>251460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19</xdr:row>
          <xdr:rowOff>137160</xdr:rowOff>
        </xdr:from>
        <xdr:to>
          <xdr:col>3</xdr:col>
          <xdr:colOff>83820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213360</xdr:colOff>
          <xdr:row>19</xdr:row>
          <xdr:rowOff>137160</xdr:rowOff>
        </xdr:from>
        <xdr:to>
          <xdr:col>6</xdr:col>
          <xdr:colOff>441960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137160</xdr:rowOff>
        </xdr:from>
        <xdr:to>
          <xdr:col>6</xdr:col>
          <xdr:colOff>304800</xdr:colOff>
          <xdr:row>4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137160</xdr:rowOff>
        </xdr:from>
        <xdr:to>
          <xdr:col>8</xdr:col>
          <xdr:colOff>327660</xdr:colOff>
          <xdr:row>4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google.com/maps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procedures.nsuok.edu/BusinessFinance/Travel/TravelProcedures.aspx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gsa.gov/portal/category/21287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showGridLines="0" showZeros="0" tabSelected="1" view="pageLayout" zoomScaleNormal="100" workbookViewId="0">
      <selection activeCell="G1" sqref="G1"/>
    </sheetView>
  </sheetViews>
  <sheetFormatPr defaultColWidth="7.6640625" defaultRowHeight="13.8" x14ac:dyDescent="0.25"/>
  <cols>
    <col min="1" max="1" width="2.88671875" style="1" customWidth="1"/>
    <col min="2" max="2" width="11" style="1" customWidth="1"/>
    <col min="3" max="3" width="11.33203125" style="1" customWidth="1"/>
    <col min="4" max="4" width="11.44140625" style="1" customWidth="1"/>
    <col min="5" max="5" width="9.6640625" style="1" customWidth="1"/>
    <col min="6" max="6" width="12.33203125" style="1" customWidth="1"/>
    <col min="7" max="7" width="12" style="1" customWidth="1"/>
    <col min="8" max="8" width="9" style="1" bestFit="1" customWidth="1"/>
    <col min="9" max="9" width="14.44140625" style="1" customWidth="1"/>
    <col min="10" max="10" width="10.6640625" style="1" customWidth="1"/>
    <col min="11" max="11" width="5.33203125" style="1" customWidth="1"/>
    <col min="12" max="12" width="9.5546875" style="1" bestFit="1" customWidth="1"/>
    <col min="13" max="16384" width="7.6640625" style="1"/>
  </cols>
  <sheetData>
    <row r="1" spans="1:11" ht="15" customHeight="1" x14ac:dyDescent="0.25">
      <c r="A1" s="175" t="s">
        <v>0</v>
      </c>
      <c r="B1" s="175"/>
      <c r="C1" s="175"/>
      <c r="D1" s="175"/>
      <c r="E1" s="84" t="s">
        <v>109</v>
      </c>
      <c r="F1" s="147">
        <v>44236</v>
      </c>
      <c r="H1" s="175" t="s">
        <v>1</v>
      </c>
      <c r="I1" s="175"/>
      <c r="J1" s="175"/>
    </row>
    <row r="2" spans="1:11" x14ac:dyDescent="0.25">
      <c r="B2" s="169" t="s">
        <v>2</v>
      </c>
      <c r="C2" s="169"/>
      <c r="D2" s="169"/>
      <c r="E2" s="169"/>
      <c r="F2" s="169"/>
      <c r="G2" s="169"/>
      <c r="H2" s="169"/>
      <c r="I2" s="169"/>
      <c r="J2" s="5"/>
    </row>
    <row r="3" spans="1:11" x14ac:dyDescent="0.25">
      <c r="B3" s="170" t="s">
        <v>3</v>
      </c>
      <c r="C3" s="170"/>
      <c r="D3" s="170"/>
      <c r="E3" s="170"/>
      <c r="F3" s="170"/>
      <c r="G3" s="170"/>
      <c r="H3" s="170"/>
      <c r="I3" s="170"/>
      <c r="J3" s="84" t="s">
        <v>105</v>
      </c>
    </row>
    <row r="4" spans="1:11" ht="14.4" x14ac:dyDescent="0.3">
      <c r="A4" s="67"/>
      <c r="B4" s="69" t="s">
        <v>80</v>
      </c>
      <c r="C4" s="67"/>
      <c r="D4" s="67"/>
      <c r="E4" s="67"/>
      <c r="F4" s="68" t="s">
        <v>81</v>
      </c>
      <c r="G4" s="115"/>
      <c r="H4" s="68" t="s">
        <v>82</v>
      </c>
      <c r="I4" s="114" t="s">
        <v>83</v>
      </c>
      <c r="J4" s="146"/>
    </row>
    <row r="5" spans="1:11" x14ac:dyDescent="0.25">
      <c r="B5" s="181" t="s">
        <v>42</v>
      </c>
      <c r="C5" s="181"/>
      <c r="D5" s="181"/>
      <c r="E5" s="181"/>
      <c r="F5" s="181"/>
      <c r="G5" s="181"/>
      <c r="H5" s="181"/>
      <c r="I5" s="181"/>
      <c r="J5" s="181"/>
    </row>
    <row r="6" spans="1:11" x14ac:dyDescent="0.25">
      <c r="B6" s="167" t="s">
        <v>43</v>
      </c>
      <c r="C6" s="167"/>
      <c r="D6" s="167"/>
      <c r="E6" s="167"/>
      <c r="F6" s="167"/>
      <c r="G6" s="167"/>
      <c r="H6" s="167"/>
      <c r="I6" s="167"/>
      <c r="J6" s="167"/>
    </row>
    <row r="7" spans="1:11" x14ac:dyDescent="0.25">
      <c r="A7" s="177" t="s">
        <v>18</v>
      </c>
      <c r="B7" s="1" t="s">
        <v>6</v>
      </c>
      <c r="C7" s="159"/>
      <c r="D7" s="159"/>
      <c r="E7" s="159"/>
      <c r="F7" s="159"/>
      <c r="H7" s="59" t="s">
        <v>7</v>
      </c>
      <c r="I7" s="182"/>
      <c r="J7" s="182"/>
    </row>
    <row r="8" spans="1:11" x14ac:dyDescent="0.25">
      <c r="A8" s="178"/>
      <c r="B8" s="1" t="s">
        <v>8</v>
      </c>
      <c r="D8" s="159"/>
      <c r="E8" s="159"/>
      <c r="F8" s="60"/>
      <c r="H8" s="56" t="s">
        <v>9</v>
      </c>
      <c r="I8" s="115" t="s">
        <v>110</v>
      </c>
      <c r="J8" s="114" t="s">
        <v>111</v>
      </c>
      <c r="K8" s="42">
        <v>2131</v>
      </c>
    </row>
    <row r="9" spans="1:11" x14ac:dyDescent="0.25">
      <c r="A9" s="178"/>
      <c r="B9" s="160" t="s">
        <v>84</v>
      </c>
      <c r="C9" s="161"/>
      <c r="D9" s="151"/>
      <c r="E9" s="151"/>
      <c r="F9" s="151"/>
      <c r="G9" s="151"/>
      <c r="H9" s="151"/>
      <c r="I9" s="151"/>
      <c r="J9" s="151"/>
    </row>
    <row r="10" spans="1:11" x14ac:dyDescent="0.25">
      <c r="A10" s="178"/>
      <c r="B10" s="6" t="s">
        <v>104</v>
      </c>
      <c r="C10" s="159"/>
      <c r="D10" s="151"/>
      <c r="E10" s="143" t="s">
        <v>106</v>
      </c>
      <c r="F10" s="141"/>
      <c r="G10" s="144" t="s">
        <v>107</v>
      </c>
      <c r="H10" s="145"/>
      <c r="I10" s="84" t="s">
        <v>108</v>
      </c>
      <c r="J10" s="142"/>
    </row>
    <row r="11" spans="1:11" x14ac:dyDescent="0.25">
      <c r="A11" s="178"/>
      <c r="B11" s="1" t="s">
        <v>10</v>
      </c>
      <c r="E11" s="151"/>
      <c r="F11" s="151"/>
      <c r="G11" s="151"/>
      <c r="H11" s="151"/>
      <c r="I11" s="151"/>
      <c r="J11" s="151"/>
    </row>
    <row r="12" spans="1:11" x14ac:dyDescent="0.25">
      <c r="A12" s="178"/>
      <c r="B12" s="1" t="s">
        <v>11</v>
      </c>
      <c r="C12" s="151"/>
      <c r="D12" s="151"/>
      <c r="E12" s="151"/>
      <c r="F12" s="151"/>
      <c r="G12" s="1" t="s">
        <v>12</v>
      </c>
      <c r="H12" s="159"/>
      <c r="I12" s="159"/>
      <c r="J12" s="159"/>
    </row>
    <row r="13" spans="1:11" ht="12" customHeight="1" x14ac:dyDescent="0.25">
      <c r="A13" s="178"/>
      <c r="B13" s="4"/>
      <c r="C13" s="180" t="s">
        <v>4</v>
      </c>
      <c r="D13" s="180"/>
      <c r="E13" s="180"/>
      <c r="F13" s="180"/>
      <c r="H13" s="180" t="s">
        <v>5</v>
      </c>
      <c r="I13" s="180"/>
      <c r="J13" s="180"/>
    </row>
    <row r="14" spans="1:11" x14ac:dyDescent="0.25">
      <c r="A14" s="178"/>
      <c r="B14" s="1" t="s">
        <v>13</v>
      </c>
      <c r="D14" s="135"/>
      <c r="E14" s="1" t="s">
        <v>14</v>
      </c>
      <c r="F14" s="133"/>
      <c r="G14" s="4" t="s">
        <v>101</v>
      </c>
    </row>
    <row r="15" spans="1:11" x14ac:dyDescent="0.25">
      <c r="A15" s="178"/>
      <c r="B15" s="1" t="s">
        <v>15</v>
      </c>
      <c r="D15" s="136"/>
      <c r="E15" s="1" t="s">
        <v>14</v>
      </c>
      <c r="F15" s="134"/>
      <c r="G15" s="55" t="s">
        <v>102</v>
      </c>
      <c r="H15" s="8"/>
    </row>
    <row r="16" spans="1:11" ht="24" customHeight="1" x14ac:dyDescent="0.25">
      <c r="A16" s="179"/>
      <c r="B16" s="3" t="s">
        <v>16</v>
      </c>
      <c r="C16" s="120"/>
      <c r="D16" s="3" t="s">
        <v>17</v>
      </c>
      <c r="E16" s="120"/>
      <c r="F16" s="176" t="s">
        <v>48</v>
      </c>
      <c r="G16" s="176"/>
      <c r="H16" s="176"/>
      <c r="I16" s="176"/>
      <c r="J16" s="176"/>
    </row>
    <row r="17" spans="1:13" ht="14.4" x14ac:dyDescent="0.25">
      <c r="A17" s="171"/>
      <c r="B17" s="11" t="s">
        <v>44</v>
      </c>
      <c r="D17" s="158" t="s">
        <v>23</v>
      </c>
      <c r="E17" s="158"/>
      <c r="F17" s="158"/>
      <c r="G17" s="149" t="s">
        <v>112</v>
      </c>
      <c r="H17" s="12"/>
      <c r="I17" s="12"/>
      <c r="J17" s="10"/>
    </row>
    <row r="18" spans="1:13" x14ac:dyDescent="0.25">
      <c r="A18" s="171"/>
      <c r="B18" s="84" t="s">
        <v>96</v>
      </c>
      <c r="D18" s="115" t="s">
        <v>110</v>
      </c>
      <c r="E18" s="114" t="s">
        <v>111</v>
      </c>
      <c r="F18" s="58"/>
      <c r="G18" s="58" t="s">
        <v>71</v>
      </c>
      <c r="H18" s="122"/>
      <c r="J18" s="10"/>
      <c r="K18" s="100" t="s">
        <v>86</v>
      </c>
      <c r="L18" s="100" t="s">
        <v>51</v>
      </c>
    </row>
    <row r="19" spans="1:13" x14ac:dyDescent="0.25">
      <c r="A19" s="171"/>
      <c r="B19" s="52" t="s">
        <v>72</v>
      </c>
      <c r="C19" s="7"/>
      <c r="D19" s="122"/>
      <c r="G19" s="59" t="s">
        <v>73</v>
      </c>
      <c r="H19" s="122"/>
      <c r="I19" s="22"/>
      <c r="J19" s="101">
        <f>($D$19+$H$19)*0.56</f>
        <v>0</v>
      </c>
      <c r="K19" s="77">
        <v>2111</v>
      </c>
      <c r="L19" s="77">
        <v>2121</v>
      </c>
      <c r="M19" s="78"/>
    </row>
    <row r="20" spans="1:13" x14ac:dyDescent="0.25">
      <c r="A20" s="171"/>
      <c r="B20" s="11" t="s">
        <v>49</v>
      </c>
      <c r="C20" s="7"/>
      <c r="D20" s="140"/>
      <c r="I20" s="22"/>
      <c r="J20" s="14"/>
      <c r="K20" s="77"/>
      <c r="L20" s="77"/>
      <c r="M20" s="78"/>
    </row>
    <row r="21" spans="1:13" x14ac:dyDescent="0.25">
      <c r="A21" s="171"/>
      <c r="B21" s="116" t="s">
        <v>79</v>
      </c>
      <c r="C21" s="125"/>
      <c r="D21" s="117" t="s">
        <v>74</v>
      </c>
      <c r="E21" s="115"/>
      <c r="F21" s="121"/>
      <c r="G21" s="115"/>
      <c r="H21" s="118" t="s">
        <v>76</v>
      </c>
      <c r="I21" s="121"/>
      <c r="J21" s="102">
        <f>F21</f>
        <v>0</v>
      </c>
      <c r="K21" s="77"/>
      <c r="L21" s="77">
        <v>2122</v>
      </c>
      <c r="M21" s="78"/>
    </row>
    <row r="22" spans="1:13" x14ac:dyDescent="0.25">
      <c r="A22" s="171"/>
      <c r="B22" s="66"/>
      <c r="C22" s="73"/>
      <c r="D22" s="74"/>
      <c r="E22" s="73"/>
      <c r="F22" s="73"/>
      <c r="G22" s="73"/>
      <c r="H22" s="75"/>
      <c r="I22" s="76" t="s">
        <v>77</v>
      </c>
      <c r="J22" s="71"/>
      <c r="K22" s="77"/>
      <c r="L22" s="77"/>
      <c r="M22" s="78"/>
    </row>
    <row r="23" spans="1:13" ht="17.399999999999999" customHeight="1" x14ac:dyDescent="0.25">
      <c r="A23" s="172" t="s">
        <v>45</v>
      </c>
      <c r="B23" s="47" t="s">
        <v>45</v>
      </c>
      <c r="C23" s="41"/>
      <c r="D23" s="48" t="s">
        <v>21</v>
      </c>
      <c r="E23" s="148" t="s">
        <v>20</v>
      </c>
      <c r="F23" s="45"/>
      <c r="G23" s="46"/>
      <c r="H23" s="46"/>
      <c r="I23" s="46"/>
      <c r="J23" s="44"/>
      <c r="K23" s="77"/>
      <c r="L23" s="77"/>
      <c r="M23" s="78"/>
    </row>
    <row r="24" spans="1:13" ht="18.899999999999999" customHeight="1" x14ac:dyDescent="0.25">
      <c r="A24" s="173"/>
      <c r="B24" s="84" t="s">
        <v>55</v>
      </c>
      <c r="C24" s="41"/>
      <c r="D24" s="41"/>
      <c r="E24" s="41"/>
      <c r="F24" s="123"/>
      <c r="G24" s="41"/>
      <c r="H24" s="41"/>
      <c r="I24" s="41"/>
      <c r="J24" s="101">
        <f>D64</f>
        <v>0</v>
      </c>
      <c r="K24" s="77">
        <v>2112</v>
      </c>
      <c r="L24" s="77">
        <v>2123</v>
      </c>
      <c r="M24" s="78"/>
    </row>
    <row r="25" spans="1:13" ht="18.899999999999999" customHeight="1" x14ac:dyDescent="0.25">
      <c r="A25" s="174"/>
      <c r="B25" s="49" t="s">
        <v>22</v>
      </c>
      <c r="C25" s="43"/>
      <c r="D25" s="43"/>
      <c r="E25" s="43"/>
      <c r="F25" s="124"/>
      <c r="G25" s="50"/>
      <c r="H25" s="43"/>
      <c r="I25" s="43"/>
      <c r="J25" s="51"/>
      <c r="K25" s="77"/>
      <c r="L25" s="77"/>
      <c r="M25" s="78"/>
    </row>
    <row r="26" spans="1:13" x14ac:dyDescent="0.25">
      <c r="A26" s="162" t="s">
        <v>52</v>
      </c>
      <c r="B26" s="11" t="s">
        <v>50</v>
      </c>
      <c r="K26" s="77"/>
      <c r="L26" s="77"/>
      <c r="M26" s="78"/>
    </row>
    <row r="27" spans="1:13" x14ac:dyDescent="0.25">
      <c r="A27" s="163"/>
      <c r="B27" s="91" t="s">
        <v>54</v>
      </c>
      <c r="C27" s="87"/>
      <c r="D27" s="87"/>
      <c r="E27" s="51"/>
      <c r="F27" s="128"/>
      <c r="G27" s="87"/>
      <c r="H27" s="51"/>
      <c r="I27" s="87"/>
      <c r="J27" s="109">
        <f>F27</f>
        <v>0</v>
      </c>
      <c r="K27" s="77">
        <v>2113</v>
      </c>
      <c r="L27" s="77">
        <v>2124</v>
      </c>
      <c r="M27" s="78"/>
    </row>
    <row r="28" spans="1:13" x14ac:dyDescent="0.25">
      <c r="A28" s="163"/>
      <c r="B28" s="11" t="s">
        <v>53</v>
      </c>
      <c r="E28" s="18"/>
      <c r="F28" s="16"/>
      <c r="G28" s="16"/>
      <c r="H28" s="14"/>
      <c r="K28" s="77"/>
      <c r="L28" s="77"/>
      <c r="M28" s="78"/>
    </row>
    <row r="29" spans="1:13" x14ac:dyDescent="0.25">
      <c r="A29" s="163"/>
      <c r="B29" s="1" t="s">
        <v>19</v>
      </c>
      <c r="E29" s="18"/>
      <c r="F29" s="16"/>
      <c r="G29" s="16"/>
      <c r="H29" s="14"/>
      <c r="K29" s="77"/>
      <c r="L29" s="77"/>
      <c r="M29" s="78"/>
    </row>
    <row r="30" spans="1:13" x14ac:dyDescent="0.25">
      <c r="A30" s="164"/>
      <c r="B30" s="116" t="s">
        <v>75</v>
      </c>
      <c r="C30" s="115"/>
      <c r="D30" s="117" t="s">
        <v>74</v>
      </c>
      <c r="E30" s="115"/>
      <c r="F30" s="121"/>
      <c r="G30" s="115"/>
      <c r="H30" s="118" t="s">
        <v>76</v>
      </c>
      <c r="I30" s="121"/>
      <c r="J30" s="40"/>
      <c r="K30" s="77"/>
      <c r="L30" s="77"/>
      <c r="M30" s="78"/>
    </row>
    <row r="31" spans="1:13" s="53" customFormat="1" x14ac:dyDescent="0.25">
      <c r="A31" s="164"/>
      <c r="B31" s="61"/>
      <c r="D31" s="62"/>
      <c r="F31" s="57"/>
      <c r="H31" s="63"/>
      <c r="I31" s="64" t="s">
        <v>77</v>
      </c>
      <c r="J31" s="40"/>
      <c r="K31" s="77"/>
      <c r="L31" s="77"/>
      <c r="M31" s="99"/>
    </row>
    <row r="32" spans="1:13" x14ac:dyDescent="0.25">
      <c r="A32" s="163"/>
      <c r="B32" s="1" t="s">
        <v>28</v>
      </c>
      <c r="C32" s="17"/>
      <c r="D32" s="14"/>
      <c r="F32" s="123"/>
      <c r="G32" s="7"/>
      <c r="H32" s="14"/>
      <c r="K32" s="77"/>
      <c r="L32" s="77"/>
      <c r="M32" s="78"/>
    </row>
    <row r="33" spans="1:13" x14ac:dyDescent="0.25">
      <c r="A33" s="163"/>
      <c r="B33" s="1" t="s">
        <v>29</v>
      </c>
      <c r="C33" s="17"/>
      <c r="D33" s="14"/>
      <c r="F33" s="126"/>
      <c r="G33" s="7"/>
      <c r="H33" s="14"/>
      <c r="I33" s="20"/>
      <c r="K33" s="77"/>
      <c r="L33" s="77"/>
      <c r="M33" s="78"/>
    </row>
    <row r="34" spans="1:13" x14ac:dyDescent="0.25">
      <c r="A34" s="163"/>
      <c r="B34" s="1" t="s">
        <v>30</v>
      </c>
      <c r="C34" s="14"/>
      <c r="F34" s="126"/>
      <c r="G34" s="17"/>
      <c r="H34" s="14"/>
      <c r="I34" s="21"/>
      <c r="J34" s="14"/>
      <c r="K34" s="77"/>
      <c r="L34" s="77"/>
      <c r="M34" s="78"/>
    </row>
    <row r="35" spans="1:13" x14ac:dyDescent="0.25">
      <c r="A35" s="163"/>
      <c r="B35" s="91" t="s">
        <v>31</v>
      </c>
      <c r="C35" s="51"/>
      <c r="D35" s="87"/>
      <c r="E35" s="87"/>
      <c r="F35" s="123"/>
      <c r="G35" s="110"/>
      <c r="H35" s="51"/>
      <c r="I35" s="111"/>
      <c r="J35" s="109">
        <f>F30+F32+F33+F34+F35</f>
        <v>0</v>
      </c>
      <c r="K35" s="77">
        <v>2114</v>
      </c>
      <c r="L35" s="77">
        <v>2125</v>
      </c>
      <c r="M35" s="78"/>
    </row>
    <row r="36" spans="1:13" x14ac:dyDescent="0.25">
      <c r="A36" s="163"/>
      <c r="B36" s="11" t="s">
        <v>24</v>
      </c>
      <c r="C36" s="166" t="s">
        <v>25</v>
      </c>
      <c r="D36" s="166"/>
      <c r="E36" s="166"/>
      <c r="F36" s="13" t="s">
        <v>26</v>
      </c>
      <c r="H36" s="158"/>
      <c r="I36" s="158"/>
      <c r="K36" s="77"/>
      <c r="L36" s="77"/>
      <c r="M36" s="78"/>
    </row>
    <row r="37" spans="1:13" x14ac:dyDescent="0.25">
      <c r="A37" s="163"/>
      <c r="B37" s="116" t="s">
        <v>78</v>
      </c>
      <c r="C37" s="115"/>
      <c r="D37" s="117" t="s">
        <v>74</v>
      </c>
      <c r="E37" s="115"/>
      <c r="F37" s="127"/>
      <c r="G37" s="115"/>
      <c r="H37" s="118" t="s">
        <v>76</v>
      </c>
      <c r="I37" s="121"/>
      <c r="J37" s="101">
        <f>F37</f>
        <v>0</v>
      </c>
      <c r="K37" s="77">
        <v>2115</v>
      </c>
      <c r="L37" s="77">
        <v>2126</v>
      </c>
      <c r="M37" s="78"/>
    </row>
    <row r="38" spans="1:13" s="53" customFormat="1" x14ac:dyDescent="0.25">
      <c r="A38" s="163"/>
      <c r="B38" s="61"/>
      <c r="D38" s="62"/>
      <c r="F38" s="65"/>
      <c r="H38" s="63"/>
      <c r="I38" s="64" t="s">
        <v>77</v>
      </c>
      <c r="J38" s="54"/>
      <c r="K38" s="55"/>
    </row>
    <row r="39" spans="1:13" ht="14.4" thickBot="1" x14ac:dyDescent="0.3">
      <c r="A39" s="165"/>
      <c r="B39" s="15"/>
      <c r="C39" s="167"/>
      <c r="D39" s="167"/>
      <c r="E39" s="168"/>
      <c r="F39" s="168"/>
      <c r="G39" s="168"/>
      <c r="H39" s="9" t="s">
        <v>27</v>
      </c>
      <c r="I39" s="88"/>
      <c r="J39" s="88"/>
    </row>
    <row r="40" spans="1:13" ht="14.4" thickBot="1" x14ac:dyDescent="0.3">
      <c r="A40" s="70"/>
      <c r="B40" s="19" t="s">
        <v>99</v>
      </c>
      <c r="I40" s="137" t="s">
        <v>100</v>
      </c>
      <c r="J40" s="138">
        <f>J37+J35+J27+J24+J21+J19</f>
        <v>0</v>
      </c>
    </row>
    <row r="41" spans="1:13" ht="6" customHeight="1" x14ac:dyDescent="0.25">
      <c r="B41" s="84"/>
      <c r="C41" s="84"/>
      <c r="D41" s="84"/>
      <c r="E41" s="84"/>
      <c r="F41" s="84"/>
      <c r="G41" s="88"/>
      <c r="H41" s="84"/>
      <c r="I41" s="88"/>
    </row>
    <row r="42" spans="1:13" ht="17.399999999999999" customHeight="1" x14ac:dyDescent="0.25">
      <c r="B42" s="129" t="s">
        <v>92</v>
      </c>
      <c r="C42" s="152"/>
      <c r="D42" s="152"/>
      <c r="E42" s="152"/>
      <c r="F42" s="130" t="s">
        <v>93</v>
      </c>
      <c r="G42" s="131"/>
      <c r="H42" s="130" t="s">
        <v>35</v>
      </c>
      <c r="I42" s="132"/>
    </row>
    <row r="43" spans="1:13" ht="11.4" customHeight="1" x14ac:dyDescent="0.25">
      <c r="F43" s="84"/>
      <c r="G43" s="84"/>
      <c r="H43" s="84"/>
    </row>
    <row r="44" spans="1:13" s="2" customFormat="1" ht="10.199999999999999" x14ac:dyDescent="0.2">
      <c r="G44" s="119" t="s">
        <v>95</v>
      </c>
      <c r="H44" s="153"/>
      <c r="I44" s="153"/>
      <c r="J44" s="154"/>
    </row>
    <row r="45" spans="1:13" s="2" customFormat="1" x14ac:dyDescent="0.25">
      <c r="A45" s="72" t="s">
        <v>85</v>
      </c>
      <c r="B45" s="150">
        <f>C7</f>
        <v>0</v>
      </c>
      <c r="C45" s="150"/>
      <c r="D45" s="85" t="s">
        <v>87</v>
      </c>
      <c r="E45" s="84"/>
      <c r="F45" s="84"/>
      <c r="G45" s="155"/>
      <c r="H45" s="156"/>
      <c r="I45" s="156"/>
      <c r="J45" s="157"/>
    </row>
    <row r="46" spans="1:13" s="2" customFormat="1" x14ac:dyDescent="0.25">
      <c r="A46" s="1"/>
      <c r="B46" s="85" t="s">
        <v>103</v>
      </c>
      <c r="C46" s="1"/>
      <c r="D46" s="1"/>
      <c r="E46" s="1"/>
      <c r="F46" s="1"/>
      <c r="G46" s="183"/>
      <c r="H46" s="184"/>
      <c r="I46" s="184"/>
      <c r="J46" s="185"/>
    </row>
    <row r="47" spans="1:13" s="2" customFormat="1" ht="11.4" customHeight="1" x14ac:dyDescent="0.25">
      <c r="A47" s="84"/>
      <c r="B47" s="85" t="s">
        <v>88</v>
      </c>
      <c r="C47" s="84"/>
      <c r="D47" s="84"/>
      <c r="E47" s="84"/>
      <c r="F47" s="84"/>
      <c r="G47" s="84"/>
      <c r="H47" s="84"/>
      <c r="I47" s="84"/>
      <c r="J47" s="84"/>
    </row>
    <row r="48" spans="1:13" s="2" customFormat="1" ht="11.4" customHeight="1" x14ac:dyDescent="0.2">
      <c r="A48" s="85"/>
      <c r="B48" s="85" t="s">
        <v>89</v>
      </c>
      <c r="C48" s="85"/>
      <c r="D48" s="85"/>
      <c r="E48" s="85"/>
      <c r="F48" s="85"/>
      <c r="G48" s="70" t="s">
        <v>90</v>
      </c>
      <c r="H48" s="85"/>
      <c r="I48" s="85"/>
      <c r="J48" s="85"/>
    </row>
    <row r="49" spans="1:13" ht="11.4" customHeight="1" x14ac:dyDescent="0.25">
      <c r="A49" s="85"/>
      <c r="B49" s="85"/>
      <c r="C49" s="85"/>
      <c r="D49" s="85"/>
      <c r="E49" s="85"/>
      <c r="F49" s="85"/>
      <c r="G49" s="70" t="s">
        <v>91</v>
      </c>
      <c r="H49" s="85"/>
      <c r="I49" s="85"/>
      <c r="J49" s="85"/>
    </row>
    <row r="50" spans="1:13" s="2" customFormat="1" ht="11.4" customHeight="1" x14ac:dyDescent="0.2">
      <c r="A50" s="85"/>
      <c r="B50" s="95"/>
      <c r="C50" s="95"/>
      <c r="D50" s="95"/>
      <c r="E50" s="95"/>
      <c r="F50" s="85"/>
      <c r="G50" s="85"/>
      <c r="H50" s="85"/>
      <c r="I50" s="85"/>
      <c r="J50" s="85"/>
    </row>
    <row r="51" spans="1:13" s="2" customFormat="1" ht="11.4" customHeight="1" x14ac:dyDescent="0.2">
      <c r="A51" s="85"/>
      <c r="B51" s="85" t="s">
        <v>32</v>
      </c>
      <c r="C51" s="85"/>
      <c r="D51" s="85"/>
      <c r="E51" s="90" t="s">
        <v>35</v>
      </c>
      <c r="F51" s="85"/>
      <c r="G51" s="95"/>
      <c r="H51" s="95"/>
      <c r="I51" s="95"/>
      <c r="J51" s="95"/>
    </row>
    <row r="52" spans="1:13" s="2" customFormat="1" ht="11.4" customHeight="1" x14ac:dyDescent="0.2">
      <c r="A52" s="85"/>
      <c r="F52" s="85"/>
      <c r="G52" s="85" t="s">
        <v>34</v>
      </c>
      <c r="H52" s="85"/>
      <c r="I52" s="85"/>
      <c r="J52" s="90"/>
    </row>
    <row r="53" spans="1:13" s="2" customFormat="1" ht="11.4" customHeight="1" x14ac:dyDescent="0.25">
      <c r="A53" s="84"/>
      <c r="B53" s="85" t="s">
        <v>97</v>
      </c>
      <c r="C53" s="85"/>
      <c r="D53" s="85"/>
      <c r="E53" s="85"/>
      <c r="F53" s="84"/>
      <c r="G53" s="84"/>
      <c r="H53" s="84"/>
      <c r="I53" s="84"/>
      <c r="J53" s="84"/>
      <c r="K53" s="83"/>
      <c r="L53" s="83"/>
    </row>
    <row r="54" spans="1:13" s="2" customFormat="1" ht="11.4" customHeight="1" x14ac:dyDescent="0.25">
      <c r="A54" s="85"/>
      <c r="F54" s="85"/>
      <c r="G54" s="86" t="s">
        <v>47</v>
      </c>
      <c r="H54" s="87"/>
      <c r="I54" s="87"/>
      <c r="J54" s="87"/>
    </row>
    <row r="55" spans="1:13" s="2" customFormat="1" x14ac:dyDescent="0.25">
      <c r="A55" s="85"/>
      <c r="B55" s="95"/>
      <c r="C55" s="95"/>
      <c r="D55" s="95"/>
      <c r="E55" s="95"/>
      <c r="F55" s="85"/>
      <c r="G55" s="89" t="s">
        <v>46</v>
      </c>
      <c r="H55" s="84"/>
      <c r="I55" s="84"/>
      <c r="J55" s="112" t="s">
        <v>35</v>
      </c>
      <c r="L55" s="86"/>
    </row>
    <row r="56" spans="1:13" x14ac:dyDescent="0.25">
      <c r="B56" s="85" t="s">
        <v>33</v>
      </c>
      <c r="C56" s="85"/>
      <c r="D56" s="85"/>
      <c r="E56" s="90" t="s">
        <v>35</v>
      </c>
      <c r="G56" s="68"/>
      <c r="J56" s="186" t="s">
        <v>36</v>
      </c>
      <c r="K56" s="187"/>
      <c r="L56" s="188"/>
      <c r="M56" s="2"/>
    </row>
    <row r="57" spans="1:13" ht="14.4" thickBot="1" x14ac:dyDescent="0.3">
      <c r="B57" s="113" t="s">
        <v>98</v>
      </c>
      <c r="G57" s="68"/>
      <c r="J57" s="189" t="s">
        <v>37</v>
      </c>
      <c r="K57" s="190"/>
      <c r="L57" s="191"/>
    </row>
    <row r="58" spans="1:13" x14ac:dyDescent="0.25">
      <c r="B58" s="26" t="s">
        <v>55</v>
      </c>
      <c r="C58" s="27">
        <f>$F$24</f>
        <v>0</v>
      </c>
      <c r="D58" s="103">
        <f>C58</f>
        <v>0</v>
      </c>
      <c r="E58" s="28"/>
      <c r="F58" s="29" t="s">
        <v>64</v>
      </c>
      <c r="G58" s="30" t="s">
        <v>65</v>
      </c>
      <c r="H58" s="31" t="s">
        <v>45</v>
      </c>
      <c r="J58" s="91"/>
      <c r="K58" s="86"/>
      <c r="L58" s="97"/>
      <c r="M58" s="79"/>
    </row>
    <row r="59" spans="1:13" x14ac:dyDescent="0.25">
      <c r="B59" s="32" t="s">
        <v>56</v>
      </c>
      <c r="C59" s="25">
        <f>$C$16</f>
        <v>0</v>
      </c>
      <c r="D59" s="139">
        <f>C59</f>
        <v>0</v>
      </c>
      <c r="E59" s="33" t="s">
        <v>61</v>
      </c>
      <c r="F59" s="23" t="s">
        <v>66</v>
      </c>
      <c r="G59" s="107" t="s">
        <v>94</v>
      </c>
      <c r="H59" s="108">
        <v>0</v>
      </c>
      <c r="J59" s="192" t="s">
        <v>38</v>
      </c>
      <c r="K59" s="180"/>
      <c r="L59" s="193"/>
      <c r="M59" s="80"/>
    </row>
    <row r="60" spans="1:13" x14ac:dyDescent="0.25">
      <c r="B60" s="34"/>
      <c r="C60" s="33"/>
      <c r="D60" s="105">
        <f>PRODUCT(D58:D59)</f>
        <v>0</v>
      </c>
      <c r="E60" s="33"/>
      <c r="F60" s="23" t="s">
        <v>67</v>
      </c>
      <c r="G60" s="24">
        <v>0.25</v>
      </c>
      <c r="H60" s="38">
        <f>$C$58*G60</f>
        <v>0</v>
      </c>
      <c r="J60" s="189" t="s">
        <v>39</v>
      </c>
      <c r="K60" s="190"/>
      <c r="L60" s="191"/>
      <c r="M60" s="80"/>
    </row>
    <row r="61" spans="1:13" x14ac:dyDescent="0.25">
      <c r="B61" s="32" t="s">
        <v>57</v>
      </c>
      <c r="C61" s="25">
        <f>$E$16</f>
        <v>0</v>
      </c>
      <c r="D61" s="104">
        <f>IF(C61&lt;=3,H59,IF(C61&lt;=9,H60,IF(C61&lt;=15,H61,IF(C61&lt;=21,H62,H63))))</f>
        <v>0</v>
      </c>
      <c r="E61" s="33" t="s">
        <v>62</v>
      </c>
      <c r="F61" s="23" t="s">
        <v>68</v>
      </c>
      <c r="G61" s="24">
        <v>0.5</v>
      </c>
      <c r="H61" s="38">
        <f>$C$58*G61</f>
        <v>0</v>
      </c>
      <c r="J61" s="189" t="s">
        <v>40</v>
      </c>
      <c r="K61" s="190"/>
      <c r="L61" s="191"/>
      <c r="M61" s="81"/>
    </row>
    <row r="62" spans="1:13" x14ac:dyDescent="0.25">
      <c r="B62" s="34" t="s">
        <v>58</v>
      </c>
      <c r="C62" s="33"/>
      <c r="D62" s="105">
        <f>SUM(D60:D61)</f>
        <v>0</v>
      </c>
      <c r="E62" s="33"/>
      <c r="F62" s="23" t="s">
        <v>69</v>
      </c>
      <c r="G62" s="24">
        <v>0.75</v>
      </c>
      <c r="H62" s="38">
        <f>$C$58*G62</f>
        <v>0</v>
      </c>
      <c r="J62" s="92"/>
      <c r="K62" s="93"/>
      <c r="L62" s="98"/>
      <c r="M62" s="81"/>
    </row>
    <row r="63" spans="1:13" x14ac:dyDescent="0.25">
      <c r="B63" s="32" t="s">
        <v>59</v>
      </c>
      <c r="C63" s="25">
        <f>$F$25</f>
        <v>0</v>
      </c>
      <c r="D63" s="104">
        <f>PRODUCT(C63,H60)</f>
        <v>0</v>
      </c>
      <c r="E63" s="33" t="s">
        <v>63</v>
      </c>
      <c r="F63" s="23" t="s">
        <v>70</v>
      </c>
      <c r="G63" s="24">
        <v>1</v>
      </c>
      <c r="H63" s="38">
        <f>$C$58*G63</f>
        <v>0</v>
      </c>
      <c r="J63" s="96"/>
      <c r="K63" s="95"/>
      <c r="L63" s="97"/>
    </row>
    <row r="64" spans="1:13" ht="14.4" thickBot="1" x14ac:dyDescent="0.3">
      <c r="B64" s="35" t="s">
        <v>60</v>
      </c>
      <c r="C64" s="36"/>
      <c r="D64" s="106">
        <f>SUM(D62-D63)</f>
        <v>0</v>
      </c>
      <c r="E64" s="36"/>
      <c r="F64" s="36"/>
      <c r="G64" s="36"/>
      <c r="H64" s="37"/>
      <c r="J64" s="94" t="s">
        <v>41</v>
      </c>
      <c r="K64" s="86"/>
      <c r="L64" s="97"/>
    </row>
    <row r="65" spans="10:12" x14ac:dyDescent="0.25">
      <c r="J65" s="82"/>
      <c r="K65" s="82"/>
      <c r="L65" s="39"/>
    </row>
  </sheetData>
  <mergeCells count="37">
    <mergeCell ref="G46:J46"/>
    <mergeCell ref="J56:L56"/>
    <mergeCell ref="J61:L61"/>
    <mergeCell ref="J57:L57"/>
    <mergeCell ref="J59:L59"/>
    <mergeCell ref="J60:L60"/>
    <mergeCell ref="A1:D1"/>
    <mergeCell ref="F16:J16"/>
    <mergeCell ref="A7:A16"/>
    <mergeCell ref="H1:J1"/>
    <mergeCell ref="E11:J11"/>
    <mergeCell ref="C12:F12"/>
    <mergeCell ref="H12:J12"/>
    <mergeCell ref="C13:F13"/>
    <mergeCell ref="H13:J13"/>
    <mergeCell ref="B5:J5"/>
    <mergeCell ref="B6:J6"/>
    <mergeCell ref="C7:F7"/>
    <mergeCell ref="I7:J7"/>
    <mergeCell ref="D8:E8"/>
    <mergeCell ref="A26:A39"/>
    <mergeCell ref="C36:E36"/>
    <mergeCell ref="C39:D39"/>
    <mergeCell ref="E39:G39"/>
    <mergeCell ref="B2:I2"/>
    <mergeCell ref="B3:I3"/>
    <mergeCell ref="A17:A22"/>
    <mergeCell ref="A23:A25"/>
    <mergeCell ref="B45:C45"/>
    <mergeCell ref="D9:J9"/>
    <mergeCell ref="C42:E42"/>
    <mergeCell ref="H44:J44"/>
    <mergeCell ref="G45:J45"/>
    <mergeCell ref="H36:I36"/>
    <mergeCell ref="C10:D10"/>
    <mergeCell ref="D17:F17"/>
    <mergeCell ref="B9:C9"/>
  </mergeCells>
  <hyperlinks>
    <hyperlink ref="F36" r:id="rId1" xr:uid="{00000000-0004-0000-0000-000000000000}"/>
    <hyperlink ref="E23" r:id="rId2" xr:uid="{00000000-0004-0000-0000-000001000000}"/>
    <hyperlink ref="G17" r:id="rId3" xr:uid="{00000000-0004-0000-0000-000002000000}"/>
  </hyperlinks>
  <pageMargins left="0.25" right="0.25" top="0.25" bottom="0.25" header="0.3" footer="0.3"/>
  <pageSetup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274320</xdr:colOff>
                    <xdr:row>6</xdr:row>
                    <xdr:rowOff>137160</xdr:rowOff>
                  </from>
                  <to>
                    <xdr:col>9</xdr:col>
                    <xdr:colOff>518160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297180</xdr:colOff>
                    <xdr:row>6</xdr:row>
                    <xdr:rowOff>137160</xdr:rowOff>
                  </from>
                  <to>
                    <xdr:col>8</xdr:col>
                    <xdr:colOff>541020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274320</xdr:colOff>
                    <xdr:row>16</xdr:row>
                    <xdr:rowOff>137160</xdr:rowOff>
                  </from>
                  <to>
                    <xdr:col>4</xdr:col>
                    <xdr:colOff>518160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297180</xdr:colOff>
                    <xdr:row>16</xdr:row>
                    <xdr:rowOff>137160</xdr:rowOff>
                  </from>
                  <to>
                    <xdr:col>3</xdr:col>
                    <xdr:colOff>541020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</xdr:col>
                    <xdr:colOff>251460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28</xdr:row>
                    <xdr:rowOff>137160</xdr:rowOff>
                  </from>
                  <to>
                    <xdr:col>3</xdr:col>
                    <xdr:colOff>83820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213360</xdr:colOff>
                    <xdr:row>28</xdr:row>
                    <xdr:rowOff>137160</xdr:rowOff>
                  </from>
                  <to>
                    <xdr:col>6</xdr:col>
                    <xdr:colOff>441960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</xdr:col>
                    <xdr:colOff>251460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35</xdr:row>
                    <xdr:rowOff>137160</xdr:rowOff>
                  </from>
                  <to>
                    <xdr:col>3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213360</xdr:colOff>
                    <xdr:row>35</xdr:row>
                    <xdr:rowOff>137160</xdr:rowOff>
                  </from>
                  <to>
                    <xdr:col>6</xdr:col>
                    <xdr:colOff>441960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137160</xdr:rowOff>
                  </from>
                  <to>
                    <xdr:col>1</xdr:col>
                    <xdr:colOff>251460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19</xdr:row>
                    <xdr:rowOff>137160</xdr:rowOff>
                  </from>
                  <to>
                    <xdr:col>3</xdr:col>
                    <xdr:colOff>83820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213360</xdr:colOff>
                    <xdr:row>19</xdr:row>
                    <xdr:rowOff>137160</xdr:rowOff>
                  </from>
                  <to>
                    <xdr:col>6</xdr:col>
                    <xdr:colOff>441960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60960</xdr:colOff>
                    <xdr:row>2</xdr:row>
                    <xdr:rowOff>137160</xdr:rowOff>
                  </from>
                  <to>
                    <xdr:col>6</xdr:col>
                    <xdr:colOff>304800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137160</xdr:rowOff>
                  </from>
                  <to>
                    <xdr:col>8</xdr:col>
                    <xdr:colOff>327660</xdr:colOff>
                    <xdr:row>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</vt:lpstr>
    </vt:vector>
  </TitlesOfParts>
  <Company>NSU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THAD TURMAN</cp:lastModifiedBy>
  <cp:lastPrinted>2011-06-28T20:36:40Z</cp:lastPrinted>
  <dcterms:created xsi:type="dcterms:W3CDTF">2010-11-16T19:33:12Z</dcterms:created>
  <dcterms:modified xsi:type="dcterms:W3CDTF">2021-02-09T20:18:38Z</dcterms:modified>
</cp:coreProperties>
</file>